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cie\OneDrive\Dokumenty\maciek\POT\Eventy\procedura\"/>
    </mc:Choice>
  </mc:AlternateContent>
  <xr:revisionPtr revIDLastSave="0" documentId="13_ncr:1_{5BC3F139-7DDE-4B1C-BC62-9751B200B779}" xr6:coauthVersionLast="47" xr6:coauthVersionMax="47" xr10:uidLastSave="{00000000-0000-0000-0000-000000000000}"/>
  <bookViews>
    <workbookView xWindow="-96" yWindow="-96" windowWidth="23232" windowHeight="12552" xr2:uid="{D6C42211-BC6A-4C81-87E9-CD5239BB1E93}"/>
  </bookViews>
  <sheets>
    <sheet name="arkusz wyceny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7" i="1" l="1"/>
  <c r="G47" i="1" s="1"/>
  <c r="F46" i="1"/>
  <c r="F38" i="1"/>
  <c r="G38" i="1" s="1"/>
  <c r="F54" i="1"/>
  <c r="G54" i="1" s="1"/>
  <c r="F55" i="1"/>
  <c r="F56" i="1"/>
  <c r="G56" i="1" s="1"/>
  <c r="F57" i="1"/>
  <c r="F58" i="1"/>
  <c r="G58" i="1" s="1"/>
  <c r="F53" i="1"/>
  <c r="G53" i="1" s="1"/>
  <c r="G57" i="1"/>
  <c r="G55" i="1"/>
  <c r="F9" i="1"/>
  <c r="G9" i="1" s="1"/>
  <c r="F10" i="1"/>
  <c r="G10" i="1" s="1"/>
  <c r="F11" i="1"/>
  <c r="G11" i="1" s="1"/>
  <c r="F12" i="1"/>
  <c r="G12" i="1" s="1"/>
  <c r="F13" i="1"/>
  <c r="G13" i="1" s="1"/>
  <c r="F14" i="1"/>
  <c r="G14" i="1" s="1"/>
  <c r="F15" i="1"/>
  <c r="G15" i="1" s="1"/>
  <c r="F16" i="1"/>
  <c r="G16" i="1" s="1"/>
  <c r="F17" i="1"/>
  <c r="G17" i="1" s="1"/>
  <c r="F18" i="1"/>
  <c r="G18" i="1" s="1"/>
  <c r="F19" i="1"/>
  <c r="G19" i="1" s="1"/>
  <c r="F20" i="1"/>
  <c r="G20" i="1" s="1"/>
  <c r="F21" i="1"/>
  <c r="G21" i="1" s="1"/>
  <c r="F26" i="1"/>
  <c r="G26" i="1" s="1"/>
  <c r="F27" i="1"/>
  <c r="G27" i="1" s="1"/>
  <c r="F28" i="1"/>
  <c r="G28" i="1" s="1"/>
  <c r="F29" i="1"/>
  <c r="G29" i="1" s="1"/>
  <c r="F30" i="1"/>
  <c r="G30" i="1" s="1"/>
  <c r="F31" i="1"/>
  <c r="G31" i="1" s="1"/>
  <c r="F32" i="1"/>
  <c r="G32" i="1" s="1"/>
  <c r="F33" i="1"/>
  <c r="G33" i="1" s="1"/>
  <c r="F34" i="1"/>
  <c r="G34" i="1" s="1"/>
  <c r="F35" i="1"/>
  <c r="G35" i="1" s="1"/>
  <c r="F36" i="1"/>
  <c r="G36" i="1" s="1"/>
  <c r="F37" i="1"/>
  <c r="G37" i="1" s="1"/>
  <c r="F43" i="1"/>
  <c r="G43" i="1" s="1"/>
  <c r="F44" i="1"/>
  <c r="G44" i="1" s="1"/>
  <c r="F45" i="1"/>
  <c r="G45" i="1" s="1"/>
  <c r="G46" i="1"/>
  <c r="F48" i="1"/>
  <c r="G48" i="1" s="1"/>
  <c r="F49" i="1"/>
  <c r="G49" i="1" s="1"/>
  <c r="F51" i="1"/>
  <c r="F52" i="1"/>
  <c r="G52" i="1" s="1"/>
  <c r="F59" i="1" l="1"/>
  <c r="F50" i="1" a="1"/>
  <c r="F50" i="1" s="1"/>
  <c r="G50" i="1" s="1"/>
  <c r="G59" i="1"/>
  <c r="F22" i="1"/>
  <c r="G22" i="1" s="1"/>
  <c r="F39" i="1"/>
  <c r="G51" i="1"/>
  <c r="G39" i="1" l="1"/>
  <c r="F60" i="1"/>
  <c r="F61" i="1" s="1"/>
  <c r="G61" i="1" l="1"/>
  <c r="G60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<sst xmlns="http://schemas.openxmlformats.org/spreadsheetml/2006/main" count="128" uniqueCount="81">
  <si>
    <t>TOTAL</t>
  </si>
  <si>
    <t>SUMA</t>
  </si>
  <si>
    <t>KOSZTY JEDNORAZOWE PODCZAS CAŁEGO ZAMÓWIENIA</t>
  </si>
  <si>
    <t>nd.</t>
  </si>
  <si>
    <t>3i)</t>
  </si>
  <si>
    <t>Wykonanie gadżetów</t>
  </si>
  <si>
    <t>3h)</t>
  </si>
  <si>
    <t>MAKSYMALNY KOSZT JEDNEGO WYDARZENIA</t>
  </si>
  <si>
    <t>Event manager</t>
  </si>
  <si>
    <t>3j)</t>
  </si>
  <si>
    <t>Dekoracje/Kwiaty</t>
  </si>
  <si>
    <t>3g)</t>
  </si>
  <si>
    <t>Woda butelkowana</t>
  </si>
  <si>
    <t>3f)</t>
  </si>
  <si>
    <t>Obsługa techniczna strefy</t>
  </si>
  <si>
    <t>3e)</t>
  </si>
  <si>
    <t>Stroje dla animatorów</t>
  </si>
  <si>
    <t>3d)</t>
  </si>
  <si>
    <t>Animatorzy</t>
  </si>
  <si>
    <t>3c)</t>
  </si>
  <si>
    <t>Konkurs nr 3</t>
  </si>
  <si>
    <t>Konkurs nr 2</t>
  </si>
  <si>
    <t>Konkurs nr 1</t>
  </si>
  <si>
    <t>Atrakcja nr 3</t>
  </si>
  <si>
    <t>Atrakcja nr 2</t>
  </si>
  <si>
    <t>Atrakcja nr 1</t>
  </si>
  <si>
    <t>3a)</t>
  </si>
  <si>
    <t>Total Brutto</t>
  </si>
  <si>
    <t>Total Netto</t>
  </si>
  <si>
    <t>Liczba wydarzeń</t>
  </si>
  <si>
    <t>Cena jednostkowa</t>
  </si>
  <si>
    <t>Rodzaj czynności</t>
  </si>
  <si>
    <t>Zgodnie z OPZ</t>
  </si>
  <si>
    <t>EVENT PLENEROWY</t>
  </si>
  <si>
    <t>2l)</t>
  </si>
  <si>
    <t>Moderator</t>
  </si>
  <si>
    <t>2k)</t>
  </si>
  <si>
    <t>Dodatkowy wystrój Sali</t>
  </si>
  <si>
    <t>2j)</t>
  </si>
  <si>
    <t>Podsumowanie (prezentacja)</t>
  </si>
  <si>
    <t>2i)</t>
  </si>
  <si>
    <t>Dokumentacja zdjęciowa</t>
  </si>
  <si>
    <t>2h)</t>
  </si>
  <si>
    <t>Opracowanie materiałów merytorycznych</t>
  </si>
  <si>
    <t>2g)</t>
  </si>
  <si>
    <t>Zapewnienie kostki dziennikarskiej</t>
  </si>
  <si>
    <t>2f)</t>
  </si>
  <si>
    <t>Zapewnienie dostępu do internetu</t>
  </si>
  <si>
    <t>2e)</t>
  </si>
  <si>
    <t>Relacja z debaty</t>
  </si>
  <si>
    <t>2d)</t>
  </si>
  <si>
    <t>Transmisja i oznakowanie</t>
  </si>
  <si>
    <t>2c)</t>
  </si>
  <si>
    <t>Wyposażenie mebli debata</t>
  </si>
  <si>
    <t>2b)</t>
  </si>
  <si>
    <t>Wynajem przestrzeni</t>
  </si>
  <si>
    <t>2a)</t>
  </si>
  <si>
    <t>DEBATA BRANŻOWA</t>
  </si>
  <si>
    <t>1l)</t>
  </si>
  <si>
    <t>1k)</t>
  </si>
  <si>
    <t>1j)</t>
  </si>
  <si>
    <t>1i)</t>
  </si>
  <si>
    <t>1h)</t>
  </si>
  <si>
    <t>1g)</t>
  </si>
  <si>
    <t>1f)</t>
  </si>
  <si>
    <t>1e)</t>
  </si>
  <si>
    <t>Relacja z konferencji</t>
  </si>
  <si>
    <t>1d)</t>
  </si>
  <si>
    <t>1c)</t>
  </si>
  <si>
    <t>Wyposażenie mebli konferencja</t>
  </si>
  <si>
    <t>1b)</t>
  </si>
  <si>
    <t>1a)</t>
  </si>
  <si>
    <t>KONFERENCJA PRASOWA</t>
  </si>
  <si>
    <t>OBSŁUGA EVENTOWO-MARKETINGOWA POT PBT</t>
  </si>
  <si>
    <t>Nazwa firmy:</t>
  </si>
  <si>
    <t>Ilość osób</t>
  </si>
  <si>
    <t>Transport nośników i materiałów promocyjnych i wyposażenia stoiska</t>
  </si>
  <si>
    <t xml:space="preserve">Zakup drobnych elementów strefy </t>
  </si>
  <si>
    <t>3b)
3h)
3i)</t>
  </si>
  <si>
    <t>Formularz wyceny</t>
  </si>
  <si>
    <t>Załącznik nr 1 do Oferty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</si>
</sst>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\ &quot;zł&quot;"/>
  </numFmts>
  <fonts count="6" x14ac:knownFonts="1">
    <font>
      <sz val="11"/>
      <color theme="1"/>
      <name val="Calibri"/>
      <family val="2"/>
      <charset val="238"/>
      <scheme val="minor"/>
    </font>
    <font>
      <b/>
      <sz val="20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4"/>
      <color theme="1"/>
      <name val="Arial Narrow"/>
      <family val="2"/>
      <charset val="238"/>
    </font>
    <font>
      <b/>
      <sz val="26"/>
      <color theme="1"/>
      <name val="Arial Narrow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164" fontId="1" fillId="2" borderId="1" xfId="0" applyNumberFormat="1" applyFont="1" applyFill="1" applyBorder="1"/>
    <xf numFmtId="164" fontId="1" fillId="2" borderId="2" xfId="0" applyNumberFormat="1" applyFont="1" applyFill="1" applyBorder="1"/>
    <xf numFmtId="164" fontId="2" fillId="3" borderId="5" xfId="0" applyNumberFormat="1" applyFont="1" applyFill="1" applyBorder="1"/>
    <xf numFmtId="164" fontId="2" fillId="3" borderId="6" xfId="0" applyNumberFormat="1" applyFont="1" applyFill="1" applyBorder="1"/>
    <xf numFmtId="164" fontId="3" fillId="3" borderId="5" xfId="0" applyNumberFormat="1" applyFont="1" applyFill="1" applyBorder="1"/>
    <xf numFmtId="164" fontId="3" fillId="3" borderId="6" xfId="0" applyNumberFormat="1" applyFont="1" applyFill="1" applyBorder="1"/>
    <xf numFmtId="164" fontId="3" fillId="0" borderId="8" xfId="0" applyNumberFormat="1" applyFont="1" applyBorder="1"/>
    <xf numFmtId="164" fontId="3" fillId="0" borderId="9" xfId="0" applyNumberFormat="1" applyFont="1" applyBorder="1"/>
    <xf numFmtId="0" fontId="3" fillId="0" borderId="9" xfId="0" applyFont="1" applyBorder="1"/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/>
    </xf>
    <xf numFmtId="0" fontId="3" fillId="0" borderId="12" xfId="0" applyFont="1" applyBorder="1" applyAlignment="1">
      <alignment horizontal="center" vertical="center"/>
    </xf>
    <xf numFmtId="164" fontId="3" fillId="0" borderId="14" xfId="0" applyNumberFormat="1" applyFont="1" applyBorder="1"/>
    <xf numFmtId="164" fontId="3" fillId="0" borderId="15" xfId="0" applyNumberFormat="1" applyFont="1" applyBorder="1"/>
    <xf numFmtId="0" fontId="3" fillId="0" borderId="15" xfId="0" applyFont="1" applyBorder="1"/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/>
    </xf>
    <xf numFmtId="164" fontId="2" fillId="4" borderId="5" xfId="0" applyNumberFormat="1" applyFont="1" applyFill="1" applyBorder="1"/>
    <xf numFmtId="164" fontId="2" fillId="4" borderId="6" xfId="0" applyNumberFormat="1" applyFont="1" applyFill="1" applyBorder="1"/>
    <xf numFmtId="0" fontId="3" fillId="0" borderId="0" xfId="0" applyFont="1"/>
    <xf numFmtId="164" fontId="3" fillId="4" borderId="5" xfId="0" applyNumberFormat="1" applyFont="1" applyFill="1" applyBorder="1"/>
    <xf numFmtId="164" fontId="3" fillId="4" borderId="6" xfId="0" applyNumberFormat="1" applyFont="1" applyFill="1" applyBorder="1"/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 vertical="center"/>
    </xf>
    <xf numFmtId="164" fontId="2" fillId="5" borderId="1" xfId="0" applyNumberFormat="1" applyFont="1" applyFill="1" applyBorder="1"/>
    <xf numFmtId="164" fontId="2" fillId="5" borderId="2" xfId="0" applyNumberFormat="1" applyFont="1" applyFill="1" applyBorder="1"/>
    <xf numFmtId="164" fontId="3" fillId="5" borderId="5" xfId="0" applyNumberFormat="1" applyFont="1" applyFill="1" applyBorder="1"/>
    <xf numFmtId="164" fontId="3" fillId="5" borderId="6" xfId="0" applyNumberFormat="1" applyFont="1" applyFill="1" applyBorder="1"/>
    <xf numFmtId="164" fontId="3" fillId="0" borderId="8" xfId="0" applyNumberFormat="1" applyFont="1" applyBorder="1" applyAlignment="1">
      <alignment horizontal="right" vertical="center"/>
    </xf>
    <xf numFmtId="164" fontId="3" fillId="0" borderId="9" xfId="0" applyNumberFormat="1" applyFont="1" applyBorder="1" applyAlignment="1">
      <alignment horizontal="right" vertical="center"/>
    </xf>
    <xf numFmtId="164" fontId="3" fillId="0" borderId="14" xfId="0" applyNumberFormat="1" applyFont="1" applyBorder="1" applyAlignment="1">
      <alignment horizontal="right" vertical="center"/>
    </xf>
    <xf numFmtId="164" fontId="3" fillId="0" borderId="15" xfId="0" applyNumberFormat="1" applyFont="1" applyBorder="1" applyAlignment="1">
      <alignment horizontal="right" vertical="center"/>
    </xf>
    <xf numFmtId="0" fontId="2" fillId="0" borderId="0" xfId="0" applyFont="1"/>
    <xf numFmtId="0" fontId="4" fillId="0" borderId="0" xfId="0" applyFont="1"/>
    <xf numFmtId="0" fontId="3" fillId="0" borderId="15" xfId="0" applyFont="1" applyBorder="1" applyAlignment="1">
      <alignment horizontal="left" vertical="center"/>
    </xf>
    <xf numFmtId="0" fontId="3" fillId="0" borderId="16" xfId="0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/>
    </xf>
    <xf numFmtId="164" fontId="3" fillId="0" borderId="14" xfId="0" applyNumberFormat="1" applyFont="1" applyBorder="1" applyAlignment="1">
      <alignment horizontal="center" vertical="center"/>
    </xf>
    <xf numFmtId="164" fontId="3" fillId="0" borderId="9" xfId="0" applyNumberFormat="1" applyFont="1" applyBorder="1" applyAlignment="1">
      <alignment horizontal="center" vertical="center"/>
    </xf>
    <xf numFmtId="164" fontId="3" fillId="0" borderId="8" xfId="0" applyNumberFormat="1" applyFont="1" applyBorder="1" applyAlignment="1">
      <alignment horizontal="center" vertical="center"/>
    </xf>
    <xf numFmtId="164" fontId="3" fillId="3" borderId="6" xfId="0" applyNumberFormat="1" applyFont="1" applyFill="1" applyBorder="1" applyAlignment="1">
      <alignment horizontal="center" vertical="center"/>
    </xf>
    <xf numFmtId="164" fontId="3" fillId="3" borderId="5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164" fontId="3" fillId="0" borderId="12" xfId="0" applyNumberFormat="1" applyFont="1" applyBorder="1" applyAlignment="1">
      <alignment horizontal="center" vertical="center"/>
    </xf>
    <xf numFmtId="164" fontId="3" fillId="0" borderId="11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3" fillId="4" borderId="14" xfId="0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4" fillId="5" borderId="20" xfId="0" applyFont="1" applyFill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/>
    </xf>
    <xf numFmtId="0" fontId="4" fillId="5" borderId="18" xfId="0" applyFont="1" applyFill="1" applyBorder="1" applyAlignment="1">
      <alignment horizontal="center" vertical="center"/>
    </xf>
    <xf numFmtId="0" fontId="1" fillId="0" borderId="23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2" fillId="5" borderId="15" xfId="0" applyFont="1" applyFill="1" applyBorder="1" applyAlignment="1">
      <alignment horizontal="center" vertical="center"/>
    </xf>
    <xf numFmtId="0" fontId="3" fillId="5" borderId="15" xfId="0" applyFont="1" applyFill="1" applyBorder="1" applyAlignment="1">
      <alignment horizontal="center" vertical="center"/>
    </xf>
    <xf numFmtId="0" fontId="3" fillId="5" borderId="14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/>
    </xf>
    <xf numFmtId="0" fontId="4" fillId="3" borderId="12" xfId="0" applyFont="1" applyFill="1" applyBorder="1" applyAlignment="1">
      <alignment horizontal="center"/>
    </xf>
    <xf numFmtId="0" fontId="4" fillId="3" borderId="11" xfId="0" applyFont="1" applyFill="1" applyBorder="1" applyAlignment="1">
      <alignment horizontal="center"/>
    </xf>
    <xf numFmtId="0" fontId="4" fillId="4" borderId="13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4" borderId="16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3" borderId="15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6E1AA-80B5-48E6-8615-380385F03001}">
  <dimension ref="A1:H61"/>
  <sheetViews>
    <sheetView tabSelected="1" topLeftCell="A49" zoomScaleNormal="100" workbookViewId="0">
      <selection activeCell="B2" sqref="B2:D2"/>
    </sheetView>
  </sheetViews>
  <sheetFormatPr defaultRowHeight="14.4" x14ac:dyDescent="0.55000000000000004"/>
  <cols>
    <col min="1" max="1" width="8.1015625" customWidth="1"/>
    <col min="2" max="2" width="53.89453125" bestFit="1" customWidth="1"/>
    <col min="3" max="3" width="16.1015625" bestFit="1" customWidth="1"/>
    <col min="4" max="4" width="10.41796875" bestFit="1" customWidth="1"/>
    <col min="5" max="5" width="14.3125" bestFit="1" customWidth="1"/>
    <col min="6" max="6" width="10.7890625" bestFit="1" customWidth="1"/>
    <col min="7" max="7" width="10.89453125" bestFit="1" customWidth="1"/>
  </cols>
  <sheetData>
    <row r="1" spans="1:8" x14ac:dyDescent="0.55000000000000004">
      <c r="E1" s="88" t="s">
        <v>80</v>
      </c>
      <c r="F1" s="88"/>
    </row>
    <row r="2" spans="1:8" ht="32.4" x14ac:dyDescent="1.05">
      <c r="A2" s="20"/>
      <c r="B2" s="87" t="s">
        <v>79</v>
      </c>
      <c r="C2" s="87"/>
      <c r="D2" s="87"/>
      <c r="E2" s="20"/>
      <c r="F2" s="20"/>
      <c r="G2" s="20"/>
    </row>
    <row r="3" spans="1:8" ht="17.399999999999999" x14ac:dyDescent="0.55000000000000004">
      <c r="A3" s="20"/>
      <c r="B3" s="36" t="s">
        <v>74</v>
      </c>
      <c r="C3" s="20"/>
      <c r="D3" s="20"/>
      <c r="E3" s="20"/>
      <c r="F3" s="20"/>
      <c r="G3" s="20"/>
      <c r="H3" s="20"/>
    </row>
    <row r="4" spans="1:8" ht="14.7" thickBot="1" x14ac:dyDescent="0.6">
      <c r="A4" s="20"/>
      <c r="B4" s="35"/>
      <c r="C4" s="20"/>
      <c r="D4" s="20"/>
      <c r="E4" s="20"/>
      <c r="F4" s="20"/>
      <c r="G4" s="20"/>
      <c r="H4" s="20"/>
    </row>
    <row r="5" spans="1:8" ht="25.2" thickBot="1" x14ac:dyDescent="0.85">
      <c r="A5" s="57" t="s">
        <v>73</v>
      </c>
      <c r="B5" s="58"/>
      <c r="C5" s="58"/>
      <c r="D5" s="58"/>
      <c r="E5" s="58"/>
      <c r="F5" s="58"/>
      <c r="G5" s="59"/>
      <c r="H5" s="20"/>
    </row>
    <row r="6" spans="1:8" ht="17.399999999999999" x14ac:dyDescent="0.55000000000000004">
      <c r="A6" s="54" t="s">
        <v>72</v>
      </c>
      <c r="B6" s="55"/>
      <c r="C6" s="55"/>
      <c r="D6" s="55"/>
      <c r="E6" s="55"/>
      <c r="F6" s="55"/>
      <c r="G6" s="56"/>
      <c r="H6" s="20"/>
    </row>
    <row r="7" spans="1:8" x14ac:dyDescent="0.55000000000000004">
      <c r="A7" s="51" t="s">
        <v>32</v>
      </c>
      <c r="B7" s="60" t="s">
        <v>31</v>
      </c>
      <c r="C7" s="61" t="s">
        <v>30</v>
      </c>
      <c r="D7" s="61" t="s">
        <v>75</v>
      </c>
      <c r="E7" s="61" t="s">
        <v>29</v>
      </c>
      <c r="F7" s="61" t="s">
        <v>28</v>
      </c>
      <c r="G7" s="62" t="s">
        <v>27</v>
      </c>
      <c r="H7" s="20"/>
    </row>
    <row r="8" spans="1:8" x14ac:dyDescent="0.55000000000000004">
      <c r="A8" s="51"/>
      <c r="B8" s="60"/>
      <c r="C8" s="61"/>
      <c r="D8" s="61"/>
      <c r="E8" s="61"/>
      <c r="F8" s="61"/>
      <c r="G8" s="62"/>
      <c r="H8" s="20"/>
    </row>
    <row r="9" spans="1:8" x14ac:dyDescent="0.55000000000000004">
      <c r="A9" s="17" t="s">
        <v>71</v>
      </c>
      <c r="B9" s="15" t="s">
        <v>55</v>
      </c>
      <c r="C9" s="15"/>
      <c r="D9" s="16">
        <v>60</v>
      </c>
      <c r="E9" s="16">
        <v>5</v>
      </c>
      <c r="F9" s="34">
        <f t="shared" ref="F9:F20" si="0">C9*E9</f>
        <v>0</v>
      </c>
      <c r="G9" s="33">
        <f t="shared" ref="G9:G22" si="1">F9*1.23</f>
        <v>0</v>
      </c>
      <c r="H9" s="20"/>
    </row>
    <row r="10" spans="1:8" x14ac:dyDescent="0.55000000000000004">
      <c r="A10" s="17" t="s">
        <v>70</v>
      </c>
      <c r="B10" s="15" t="s">
        <v>69</v>
      </c>
      <c r="C10" s="15"/>
      <c r="D10" s="16">
        <v>5</v>
      </c>
      <c r="E10" s="16">
        <v>5</v>
      </c>
      <c r="F10" s="34">
        <f t="shared" si="0"/>
        <v>0</v>
      </c>
      <c r="G10" s="33">
        <f t="shared" si="1"/>
        <v>0</v>
      </c>
      <c r="H10" s="20"/>
    </row>
    <row r="11" spans="1:8" x14ac:dyDescent="0.55000000000000004">
      <c r="A11" s="17" t="s">
        <v>68</v>
      </c>
      <c r="B11" s="15" t="s">
        <v>51</v>
      </c>
      <c r="C11" s="15"/>
      <c r="D11" s="16" t="s">
        <v>3</v>
      </c>
      <c r="E11" s="16">
        <v>5</v>
      </c>
      <c r="F11" s="34">
        <f t="shared" si="0"/>
        <v>0</v>
      </c>
      <c r="G11" s="33">
        <f t="shared" si="1"/>
        <v>0</v>
      </c>
      <c r="H11" s="20"/>
    </row>
    <row r="12" spans="1:8" x14ac:dyDescent="0.55000000000000004">
      <c r="A12" s="17" t="s">
        <v>67</v>
      </c>
      <c r="B12" s="15" t="s">
        <v>66</v>
      </c>
      <c r="C12" s="15"/>
      <c r="D12" s="16" t="s">
        <v>3</v>
      </c>
      <c r="E12" s="16">
        <v>5</v>
      </c>
      <c r="F12" s="34">
        <f t="shared" si="0"/>
        <v>0</v>
      </c>
      <c r="G12" s="33">
        <f t="shared" si="1"/>
        <v>0</v>
      </c>
      <c r="H12" s="20"/>
    </row>
    <row r="13" spans="1:8" x14ac:dyDescent="0.55000000000000004">
      <c r="A13" s="17" t="s">
        <v>65</v>
      </c>
      <c r="B13" s="15" t="s">
        <v>47</v>
      </c>
      <c r="C13" s="15"/>
      <c r="D13" s="16" t="s">
        <v>3</v>
      </c>
      <c r="E13" s="16">
        <v>5</v>
      </c>
      <c r="F13" s="34">
        <f t="shared" si="0"/>
        <v>0</v>
      </c>
      <c r="G13" s="33">
        <f t="shared" si="1"/>
        <v>0</v>
      </c>
      <c r="H13" s="20"/>
    </row>
    <row r="14" spans="1:8" x14ac:dyDescent="0.55000000000000004">
      <c r="A14" s="17" t="s">
        <v>64</v>
      </c>
      <c r="B14" s="15" t="s">
        <v>45</v>
      </c>
      <c r="C14" s="15"/>
      <c r="D14" s="16" t="s">
        <v>3</v>
      </c>
      <c r="E14" s="16">
        <v>5</v>
      </c>
      <c r="F14" s="34">
        <f t="shared" si="0"/>
        <v>0</v>
      </c>
      <c r="G14" s="33">
        <f t="shared" si="1"/>
        <v>0</v>
      </c>
      <c r="H14" s="20"/>
    </row>
    <row r="15" spans="1:8" x14ac:dyDescent="0.55000000000000004">
      <c r="A15" s="17" t="s">
        <v>63</v>
      </c>
      <c r="B15" s="15" t="s">
        <v>43</v>
      </c>
      <c r="C15" s="15"/>
      <c r="D15" s="16" t="s">
        <v>3</v>
      </c>
      <c r="E15" s="16">
        <v>5</v>
      </c>
      <c r="F15" s="34">
        <f t="shared" si="0"/>
        <v>0</v>
      </c>
      <c r="G15" s="33">
        <f t="shared" si="1"/>
        <v>0</v>
      </c>
      <c r="H15" s="20"/>
    </row>
    <row r="16" spans="1:8" x14ac:dyDescent="0.55000000000000004">
      <c r="A16" s="17" t="s">
        <v>62</v>
      </c>
      <c r="B16" s="15" t="s">
        <v>41</v>
      </c>
      <c r="C16" s="15"/>
      <c r="D16" s="16" t="s">
        <v>3</v>
      </c>
      <c r="E16" s="16">
        <v>5</v>
      </c>
      <c r="F16" s="34">
        <f t="shared" si="0"/>
        <v>0</v>
      </c>
      <c r="G16" s="33">
        <f t="shared" si="1"/>
        <v>0</v>
      </c>
      <c r="H16" s="20"/>
    </row>
    <row r="17" spans="1:8" x14ac:dyDescent="0.55000000000000004">
      <c r="A17" s="17" t="s">
        <v>61</v>
      </c>
      <c r="B17" s="15" t="s">
        <v>39</v>
      </c>
      <c r="C17" s="15"/>
      <c r="D17" s="16" t="s">
        <v>3</v>
      </c>
      <c r="E17" s="16">
        <v>5</v>
      </c>
      <c r="F17" s="34">
        <f t="shared" si="0"/>
        <v>0</v>
      </c>
      <c r="G17" s="33">
        <f t="shared" si="1"/>
        <v>0</v>
      </c>
      <c r="H17" s="20"/>
    </row>
    <row r="18" spans="1:8" x14ac:dyDescent="0.55000000000000004">
      <c r="A18" s="17" t="s">
        <v>60</v>
      </c>
      <c r="B18" s="15" t="s">
        <v>37</v>
      </c>
      <c r="C18" s="15"/>
      <c r="D18" s="16" t="s">
        <v>3</v>
      </c>
      <c r="E18" s="16">
        <v>5</v>
      </c>
      <c r="F18" s="34">
        <f t="shared" si="0"/>
        <v>0</v>
      </c>
      <c r="G18" s="33">
        <f t="shared" si="1"/>
        <v>0</v>
      </c>
      <c r="H18" s="20"/>
    </row>
    <row r="19" spans="1:8" x14ac:dyDescent="0.55000000000000004">
      <c r="A19" s="17" t="s">
        <v>59</v>
      </c>
      <c r="B19" s="15" t="s">
        <v>35</v>
      </c>
      <c r="C19" s="15"/>
      <c r="D19" s="16">
        <v>1</v>
      </c>
      <c r="E19" s="16">
        <v>5</v>
      </c>
      <c r="F19" s="34">
        <f t="shared" si="0"/>
        <v>0</v>
      </c>
      <c r="G19" s="33">
        <f t="shared" si="1"/>
        <v>0</v>
      </c>
      <c r="H19" s="20"/>
    </row>
    <row r="20" spans="1:8" ht="14.7" thickBot="1" x14ac:dyDescent="0.6">
      <c r="A20" s="11" t="s">
        <v>58</v>
      </c>
      <c r="B20" s="9" t="s">
        <v>8</v>
      </c>
      <c r="C20" s="9"/>
      <c r="D20" s="10">
        <v>1</v>
      </c>
      <c r="E20" s="16">
        <v>5</v>
      </c>
      <c r="F20" s="32">
        <f t="shared" si="0"/>
        <v>0</v>
      </c>
      <c r="G20" s="31">
        <f t="shared" si="1"/>
        <v>0</v>
      </c>
      <c r="H20" s="20"/>
    </row>
    <row r="21" spans="1:8" ht="14.7" thickBot="1" x14ac:dyDescent="0.6">
      <c r="A21" s="69" t="s">
        <v>7</v>
      </c>
      <c r="B21" s="70"/>
      <c r="C21" s="70"/>
      <c r="D21" s="70"/>
      <c r="E21" s="70"/>
      <c r="F21" s="30">
        <f>SUM(C9:C20)</f>
        <v>0</v>
      </c>
      <c r="G21" s="29">
        <f t="shared" si="1"/>
        <v>0</v>
      </c>
      <c r="H21" s="20"/>
    </row>
    <row r="22" spans="1:8" ht="14.7" thickBot="1" x14ac:dyDescent="0.6">
      <c r="A22" s="80" t="s">
        <v>1</v>
      </c>
      <c r="B22" s="81"/>
      <c r="C22" s="81"/>
      <c r="D22" s="81"/>
      <c r="E22" s="81"/>
      <c r="F22" s="28">
        <f>SUM(F9:F20)</f>
        <v>0</v>
      </c>
      <c r="G22" s="27">
        <f t="shared" si="1"/>
        <v>0</v>
      </c>
      <c r="H22" s="20"/>
    </row>
    <row r="23" spans="1:8" ht="17.399999999999999" x14ac:dyDescent="0.55000000000000004">
      <c r="A23" s="76" t="s">
        <v>57</v>
      </c>
      <c r="B23" s="77"/>
      <c r="C23" s="77"/>
      <c r="D23" s="77"/>
      <c r="E23" s="77"/>
      <c r="F23" s="77"/>
      <c r="G23" s="78"/>
      <c r="H23" s="20"/>
    </row>
    <row r="24" spans="1:8" x14ac:dyDescent="0.55000000000000004">
      <c r="A24" s="82" t="s">
        <v>32</v>
      </c>
      <c r="B24" s="63" t="s">
        <v>31</v>
      </c>
      <c r="C24" s="64" t="s">
        <v>30</v>
      </c>
      <c r="D24" s="64" t="s">
        <v>75</v>
      </c>
      <c r="E24" s="64" t="s">
        <v>29</v>
      </c>
      <c r="F24" s="64" t="s">
        <v>28</v>
      </c>
      <c r="G24" s="50" t="s">
        <v>27</v>
      </c>
      <c r="H24" s="20"/>
    </row>
    <row r="25" spans="1:8" x14ac:dyDescent="0.55000000000000004">
      <c r="A25" s="82"/>
      <c r="B25" s="63"/>
      <c r="C25" s="64"/>
      <c r="D25" s="64"/>
      <c r="E25" s="64"/>
      <c r="F25" s="64"/>
      <c r="G25" s="50"/>
      <c r="H25" s="20"/>
    </row>
    <row r="26" spans="1:8" x14ac:dyDescent="0.55000000000000004">
      <c r="A26" s="26" t="s">
        <v>56</v>
      </c>
      <c r="B26" s="15" t="s">
        <v>55</v>
      </c>
      <c r="C26" s="15"/>
      <c r="D26" s="25">
        <v>120</v>
      </c>
      <c r="E26" s="15">
        <v>5</v>
      </c>
      <c r="F26" s="14">
        <f t="shared" ref="F26:F37" si="2">C26*E26</f>
        <v>0</v>
      </c>
      <c r="G26" s="13">
        <f t="shared" ref="G26:G39" si="3">F26*1.23</f>
        <v>0</v>
      </c>
      <c r="H26" s="20"/>
    </row>
    <row r="27" spans="1:8" x14ac:dyDescent="0.55000000000000004">
      <c r="A27" s="26" t="s">
        <v>54</v>
      </c>
      <c r="B27" s="15" t="s">
        <v>53</v>
      </c>
      <c r="C27" s="15"/>
      <c r="D27" s="25">
        <v>5</v>
      </c>
      <c r="E27" s="15">
        <v>5</v>
      </c>
      <c r="F27" s="14">
        <f t="shared" si="2"/>
        <v>0</v>
      </c>
      <c r="G27" s="13">
        <f t="shared" si="3"/>
        <v>0</v>
      </c>
      <c r="H27" s="20"/>
    </row>
    <row r="28" spans="1:8" x14ac:dyDescent="0.55000000000000004">
      <c r="A28" s="26" t="s">
        <v>52</v>
      </c>
      <c r="B28" s="15" t="s">
        <v>51</v>
      </c>
      <c r="C28" s="15"/>
      <c r="D28" s="16" t="s">
        <v>3</v>
      </c>
      <c r="E28" s="15">
        <v>5</v>
      </c>
      <c r="F28" s="14">
        <f t="shared" si="2"/>
        <v>0</v>
      </c>
      <c r="G28" s="13">
        <f t="shared" si="3"/>
        <v>0</v>
      </c>
      <c r="H28" s="20"/>
    </row>
    <row r="29" spans="1:8" x14ac:dyDescent="0.55000000000000004">
      <c r="A29" s="26" t="s">
        <v>50</v>
      </c>
      <c r="B29" s="15" t="s">
        <v>49</v>
      </c>
      <c r="C29" s="15"/>
      <c r="D29" s="16" t="s">
        <v>3</v>
      </c>
      <c r="E29" s="15">
        <v>5</v>
      </c>
      <c r="F29" s="14">
        <f t="shared" si="2"/>
        <v>0</v>
      </c>
      <c r="G29" s="13">
        <f t="shared" si="3"/>
        <v>0</v>
      </c>
      <c r="H29" s="20"/>
    </row>
    <row r="30" spans="1:8" x14ac:dyDescent="0.55000000000000004">
      <c r="A30" s="26" t="s">
        <v>48</v>
      </c>
      <c r="B30" s="15" t="s">
        <v>47</v>
      </c>
      <c r="C30" s="15"/>
      <c r="D30" s="16" t="s">
        <v>3</v>
      </c>
      <c r="E30" s="15">
        <v>5</v>
      </c>
      <c r="F30" s="14">
        <f t="shared" si="2"/>
        <v>0</v>
      </c>
      <c r="G30" s="13">
        <f t="shared" si="3"/>
        <v>0</v>
      </c>
      <c r="H30" s="20"/>
    </row>
    <row r="31" spans="1:8" x14ac:dyDescent="0.55000000000000004">
      <c r="A31" s="26" t="s">
        <v>46</v>
      </c>
      <c r="B31" s="15" t="s">
        <v>45</v>
      </c>
      <c r="C31" s="15"/>
      <c r="D31" s="16" t="s">
        <v>3</v>
      </c>
      <c r="E31" s="15">
        <v>5</v>
      </c>
      <c r="F31" s="14">
        <f t="shared" si="2"/>
        <v>0</v>
      </c>
      <c r="G31" s="13">
        <f t="shared" si="3"/>
        <v>0</v>
      </c>
      <c r="H31" s="20"/>
    </row>
    <row r="32" spans="1:8" x14ac:dyDescent="0.55000000000000004">
      <c r="A32" s="26" t="s">
        <v>44</v>
      </c>
      <c r="B32" s="15" t="s">
        <v>43</v>
      </c>
      <c r="C32" s="15"/>
      <c r="D32" s="16" t="s">
        <v>3</v>
      </c>
      <c r="E32" s="15">
        <v>5</v>
      </c>
      <c r="F32" s="14">
        <f t="shared" si="2"/>
        <v>0</v>
      </c>
      <c r="G32" s="13">
        <f t="shared" si="3"/>
        <v>0</v>
      </c>
      <c r="H32" s="20"/>
    </row>
    <row r="33" spans="1:8" x14ac:dyDescent="0.55000000000000004">
      <c r="A33" s="26" t="s">
        <v>42</v>
      </c>
      <c r="B33" s="15" t="s">
        <v>41</v>
      </c>
      <c r="C33" s="15"/>
      <c r="D33" s="16" t="s">
        <v>3</v>
      </c>
      <c r="E33" s="15">
        <v>5</v>
      </c>
      <c r="F33" s="14">
        <f t="shared" si="2"/>
        <v>0</v>
      </c>
      <c r="G33" s="13">
        <f t="shared" si="3"/>
        <v>0</v>
      </c>
      <c r="H33" s="20"/>
    </row>
    <row r="34" spans="1:8" x14ac:dyDescent="0.55000000000000004">
      <c r="A34" s="26" t="s">
        <v>40</v>
      </c>
      <c r="B34" s="15" t="s">
        <v>39</v>
      </c>
      <c r="C34" s="15"/>
      <c r="D34" s="16" t="s">
        <v>3</v>
      </c>
      <c r="E34" s="15">
        <v>5</v>
      </c>
      <c r="F34" s="14">
        <f t="shared" si="2"/>
        <v>0</v>
      </c>
      <c r="G34" s="13">
        <f t="shared" si="3"/>
        <v>0</v>
      </c>
      <c r="H34" s="20"/>
    </row>
    <row r="35" spans="1:8" x14ac:dyDescent="0.55000000000000004">
      <c r="A35" s="26" t="s">
        <v>38</v>
      </c>
      <c r="B35" s="15" t="s">
        <v>37</v>
      </c>
      <c r="C35" s="15"/>
      <c r="D35" s="16" t="s">
        <v>3</v>
      </c>
      <c r="E35" s="15">
        <v>5</v>
      </c>
      <c r="F35" s="14">
        <f t="shared" si="2"/>
        <v>0</v>
      </c>
      <c r="G35" s="13">
        <f t="shared" si="3"/>
        <v>0</v>
      </c>
      <c r="H35" s="20"/>
    </row>
    <row r="36" spans="1:8" x14ac:dyDescent="0.55000000000000004">
      <c r="A36" s="26" t="s">
        <v>36</v>
      </c>
      <c r="B36" s="15" t="s">
        <v>35</v>
      </c>
      <c r="C36" s="15"/>
      <c r="D36" s="25">
        <v>1</v>
      </c>
      <c r="E36" s="15">
        <v>5</v>
      </c>
      <c r="F36" s="14">
        <f t="shared" si="2"/>
        <v>0</v>
      </c>
      <c r="G36" s="13">
        <f t="shared" si="3"/>
        <v>0</v>
      </c>
      <c r="H36" s="20"/>
    </row>
    <row r="37" spans="1:8" ht="14.7" thickBot="1" x14ac:dyDescent="0.6">
      <c r="A37" s="24" t="s">
        <v>34</v>
      </c>
      <c r="B37" s="9" t="s">
        <v>8</v>
      </c>
      <c r="C37" s="9"/>
      <c r="D37" s="23">
        <v>1</v>
      </c>
      <c r="E37" s="15">
        <v>5</v>
      </c>
      <c r="F37" s="8">
        <f t="shared" si="2"/>
        <v>0</v>
      </c>
      <c r="G37" s="7">
        <f t="shared" si="3"/>
        <v>0</v>
      </c>
      <c r="H37" s="20"/>
    </row>
    <row r="38" spans="1:8" ht="14.7" thickBot="1" x14ac:dyDescent="0.6">
      <c r="A38" s="67" t="s">
        <v>7</v>
      </c>
      <c r="B38" s="68"/>
      <c r="C38" s="68"/>
      <c r="D38" s="68"/>
      <c r="E38" s="68"/>
      <c r="F38" s="22">
        <f>SUM(C26:C37)</f>
        <v>0</v>
      </c>
      <c r="G38" s="21">
        <f t="shared" si="3"/>
        <v>0</v>
      </c>
      <c r="H38" s="20"/>
    </row>
    <row r="39" spans="1:8" ht="14.7" thickBot="1" x14ac:dyDescent="0.6">
      <c r="A39" s="84" t="s">
        <v>1</v>
      </c>
      <c r="B39" s="85"/>
      <c r="C39" s="85"/>
      <c r="D39" s="85"/>
      <c r="E39" s="85"/>
      <c r="F39" s="19">
        <f>SUM(F26:F38)</f>
        <v>0</v>
      </c>
      <c r="G39" s="18">
        <f t="shared" si="3"/>
        <v>0</v>
      </c>
    </row>
    <row r="40" spans="1:8" ht="17.399999999999999" x14ac:dyDescent="0.55000000000000004">
      <c r="A40" s="73" t="s">
        <v>33</v>
      </c>
      <c r="B40" s="74"/>
      <c r="C40" s="74"/>
      <c r="D40" s="74"/>
      <c r="E40" s="74"/>
      <c r="F40" s="74"/>
      <c r="G40" s="75"/>
    </row>
    <row r="41" spans="1:8" x14ac:dyDescent="0.55000000000000004">
      <c r="A41" s="83" t="s">
        <v>32</v>
      </c>
      <c r="B41" s="86" t="s">
        <v>31</v>
      </c>
      <c r="C41" s="52" t="s">
        <v>30</v>
      </c>
      <c r="D41" s="52" t="s">
        <v>75</v>
      </c>
      <c r="E41" s="52" t="s">
        <v>29</v>
      </c>
      <c r="F41" s="52" t="s">
        <v>28</v>
      </c>
      <c r="G41" s="79" t="s">
        <v>27</v>
      </c>
    </row>
    <row r="42" spans="1:8" x14ac:dyDescent="0.55000000000000004">
      <c r="A42" s="83"/>
      <c r="B42" s="86"/>
      <c r="C42" s="52"/>
      <c r="D42" s="52"/>
      <c r="E42" s="52"/>
      <c r="F42" s="52"/>
      <c r="G42" s="79"/>
    </row>
    <row r="43" spans="1:8" ht="42.3" x14ac:dyDescent="0.55000000000000004">
      <c r="A43" s="38" t="s">
        <v>78</v>
      </c>
      <c r="B43" s="37" t="s">
        <v>76</v>
      </c>
      <c r="C43" s="16"/>
      <c r="D43" s="16" t="s">
        <v>3</v>
      </c>
      <c r="E43" s="16">
        <v>4</v>
      </c>
      <c r="F43" s="39">
        <f>C43*E43</f>
        <v>0</v>
      </c>
      <c r="G43" s="40">
        <f t="shared" ref="G43:G61" si="4">F43*1.23</f>
        <v>0</v>
      </c>
    </row>
    <row r="44" spans="1:8" x14ac:dyDescent="0.55000000000000004">
      <c r="A44" s="26" t="s">
        <v>19</v>
      </c>
      <c r="B44" s="37" t="s">
        <v>18</v>
      </c>
      <c r="C44" s="16"/>
      <c r="D44" s="16">
        <v>4</v>
      </c>
      <c r="E44" s="16">
        <v>4</v>
      </c>
      <c r="F44" s="39">
        <f>C44*D44*E44</f>
        <v>0</v>
      </c>
      <c r="G44" s="40">
        <f t="shared" si="4"/>
        <v>0</v>
      </c>
    </row>
    <row r="45" spans="1:8" x14ac:dyDescent="0.55000000000000004">
      <c r="A45" s="26" t="s">
        <v>17</v>
      </c>
      <c r="B45" s="37" t="s">
        <v>16</v>
      </c>
      <c r="C45" s="16"/>
      <c r="D45" s="16">
        <v>4</v>
      </c>
      <c r="E45" s="16">
        <v>4</v>
      </c>
      <c r="F45" s="39">
        <f>C45*D45*E45</f>
        <v>0</v>
      </c>
      <c r="G45" s="40">
        <f t="shared" si="4"/>
        <v>0</v>
      </c>
    </row>
    <row r="46" spans="1:8" x14ac:dyDescent="0.55000000000000004">
      <c r="A46" s="26" t="s">
        <v>15</v>
      </c>
      <c r="B46" s="37" t="s">
        <v>14</v>
      </c>
      <c r="C46" s="16"/>
      <c r="D46" s="16">
        <v>2</v>
      </c>
      <c r="E46" s="16">
        <v>4</v>
      </c>
      <c r="F46" s="39">
        <f>C46*E46</f>
        <v>0</v>
      </c>
      <c r="G46" s="40">
        <f t="shared" si="4"/>
        <v>0</v>
      </c>
    </row>
    <row r="47" spans="1:8" x14ac:dyDescent="0.55000000000000004">
      <c r="A47" s="26" t="s">
        <v>13</v>
      </c>
      <c r="B47" s="37" t="s">
        <v>12</v>
      </c>
      <c r="C47" s="16"/>
      <c r="D47" s="16">
        <v>200</v>
      </c>
      <c r="E47" s="16">
        <v>4</v>
      </c>
      <c r="F47" s="39">
        <f>C47*D47*E47</f>
        <v>0</v>
      </c>
      <c r="G47" s="40">
        <f t="shared" si="4"/>
        <v>0</v>
      </c>
    </row>
    <row r="48" spans="1:8" x14ac:dyDescent="0.55000000000000004">
      <c r="A48" s="26" t="s">
        <v>11</v>
      </c>
      <c r="B48" s="37" t="s">
        <v>10</v>
      </c>
      <c r="C48" s="16"/>
      <c r="D48" s="16" t="s">
        <v>3</v>
      </c>
      <c r="E48" s="16">
        <v>4</v>
      </c>
      <c r="F48" s="39">
        <f>C48*E48</f>
        <v>0</v>
      </c>
      <c r="G48" s="40">
        <f t="shared" si="4"/>
        <v>0</v>
      </c>
    </row>
    <row r="49" spans="1:7" ht="14.7" thickBot="1" x14ac:dyDescent="0.6">
      <c r="A49" s="24" t="s">
        <v>9</v>
      </c>
      <c r="B49" s="48" t="s">
        <v>8</v>
      </c>
      <c r="C49" s="10"/>
      <c r="D49" s="10">
        <v>1</v>
      </c>
      <c r="E49" s="16">
        <v>4</v>
      </c>
      <c r="F49" s="41">
        <f>C49*E49</f>
        <v>0</v>
      </c>
      <c r="G49" s="42">
        <f t="shared" si="4"/>
        <v>0</v>
      </c>
    </row>
    <row r="50" spans="1:7" ht="14.7" thickBot="1" x14ac:dyDescent="0.6">
      <c r="A50" s="71" t="s">
        <v>7</v>
      </c>
      <c r="B50" s="72"/>
      <c r="C50" s="72"/>
      <c r="D50" s="72"/>
      <c r="E50" s="72"/>
      <c r="F50" s="43" cm="1">
        <f t="array" ref="F50">SUM(F43:F49+F59/6)</f>
        <v>0</v>
      </c>
      <c r="G50" s="44">
        <f t="shared" si="4"/>
        <v>0</v>
      </c>
    </row>
    <row r="51" spans="1:7" x14ac:dyDescent="0.55000000000000004">
      <c r="A51" s="45" t="s">
        <v>6</v>
      </c>
      <c r="B51" s="49" t="s">
        <v>5</v>
      </c>
      <c r="C51" s="12"/>
      <c r="D51" s="12">
        <v>200</v>
      </c>
      <c r="E51" s="12">
        <v>4</v>
      </c>
      <c r="F51" s="46">
        <f>C51*D51*E51</f>
        <v>0</v>
      </c>
      <c r="G51" s="47">
        <f t="shared" si="4"/>
        <v>0</v>
      </c>
    </row>
    <row r="52" spans="1:7" x14ac:dyDescent="0.55000000000000004">
      <c r="A52" s="24" t="s">
        <v>4</v>
      </c>
      <c r="B52" s="48" t="s">
        <v>77</v>
      </c>
      <c r="C52" s="10"/>
      <c r="D52" s="10" t="s">
        <v>3</v>
      </c>
      <c r="E52" s="10">
        <v>1</v>
      </c>
      <c r="F52" s="41">
        <f>C52</f>
        <v>0</v>
      </c>
      <c r="G52" s="42">
        <f t="shared" si="4"/>
        <v>0</v>
      </c>
    </row>
    <row r="53" spans="1:7" x14ac:dyDescent="0.55000000000000004">
      <c r="A53" s="53" t="s">
        <v>26</v>
      </c>
      <c r="B53" s="37" t="s">
        <v>25</v>
      </c>
      <c r="C53" s="16"/>
      <c r="D53" s="16">
        <v>200</v>
      </c>
      <c r="E53" s="16">
        <v>4</v>
      </c>
      <c r="F53" s="39">
        <f>C53</f>
        <v>0</v>
      </c>
      <c r="G53" s="40">
        <f t="shared" si="4"/>
        <v>0</v>
      </c>
    </row>
    <row r="54" spans="1:7" x14ac:dyDescent="0.55000000000000004">
      <c r="A54" s="53"/>
      <c r="B54" s="37" t="s">
        <v>24</v>
      </c>
      <c r="C54" s="16"/>
      <c r="D54" s="16">
        <v>200</v>
      </c>
      <c r="E54" s="16">
        <v>4</v>
      </c>
      <c r="F54" s="39">
        <f t="shared" ref="F54:F58" si="5">C54</f>
        <v>0</v>
      </c>
      <c r="G54" s="40">
        <f t="shared" si="4"/>
        <v>0</v>
      </c>
    </row>
    <row r="55" spans="1:7" x14ac:dyDescent="0.55000000000000004">
      <c r="A55" s="53"/>
      <c r="B55" s="37" t="s">
        <v>23</v>
      </c>
      <c r="C55" s="16"/>
      <c r="D55" s="16">
        <v>200</v>
      </c>
      <c r="E55" s="16">
        <v>4</v>
      </c>
      <c r="F55" s="39">
        <f t="shared" si="5"/>
        <v>0</v>
      </c>
      <c r="G55" s="40">
        <f t="shared" si="4"/>
        <v>0</v>
      </c>
    </row>
    <row r="56" spans="1:7" x14ac:dyDescent="0.55000000000000004">
      <c r="A56" s="53"/>
      <c r="B56" s="37" t="s">
        <v>22</v>
      </c>
      <c r="C56" s="16"/>
      <c r="D56" s="16">
        <v>200</v>
      </c>
      <c r="E56" s="16">
        <v>4</v>
      </c>
      <c r="F56" s="39">
        <f t="shared" si="5"/>
        <v>0</v>
      </c>
      <c r="G56" s="40">
        <f t="shared" si="4"/>
        <v>0</v>
      </c>
    </row>
    <row r="57" spans="1:7" x14ac:dyDescent="0.55000000000000004">
      <c r="A57" s="53"/>
      <c r="B57" s="37" t="s">
        <v>21</v>
      </c>
      <c r="C57" s="16"/>
      <c r="D57" s="16">
        <v>200</v>
      </c>
      <c r="E57" s="16">
        <v>4</v>
      </c>
      <c r="F57" s="39">
        <f t="shared" si="5"/>
        <v>0</v>
      </c>
      <c r="G57" s="40">
        <f t="shared" si="4"/>
        <v>0</v>
      </c>
    </row>
    <row r="58" spans="1:7" ht="14.7" thickBot="1" x14ac:dyDescent="0.6">
      <c r="A58" s="53"/>
      <c r="B58" s="37" t="s">
        <v>20</v>
      </c>
      <c r="C58" s="16"/>
      <c r="D58" s="16">
        <v>200</v>
      </c>
      <c r="E58" s="16">
        <v>4</v>
      </c>
      <c r="F58" s="39">
        <f t="shared" si="5"/>
        <v>0</v>
      </c>
      <c r="G58" s="40">
        <f t="shared" si="4"/>
        <v>0</v>
      </c>
    </row>
    <row r="59" spans="1:7" ht="14.7" thickBot="1" x14ac:dyDescent="0.6">
      <c r="A59" s="71" t="s">
        <v>2</v>
      </c>
      <c r="B59" s="72"/>
      <c r="C59" s="72"/>
      <c r="D59" s="72"/>
      <c r="E59" s="72"/>
      <c r="F59" s="6">
        <f>SUM(F51:F58)</f>
        <v>0</v>
      </c>
      <c r="G59" s="5">
        <f t="shared" si="4"/>
        <v>0</v>
      </c>
    </row>
    <row r="60" spans="1:7" ht="14.7" thickBot="1" x14ac:dyDescent="0.6">
      <c r="A60" s="84" t="s">
        <v>1</v>
      </c>
      <c r="B60" s="85"/>
      <c r="C60" s="85"/>
      <c r="D60" s="85"/>
      <c r="E60" s="85"/>
      <c r="F60" s="4">
        <f>F50*6+F59</f>
        <v>0</v>
      </c>
      <c r="G60" s="3">
        <f t="shared" si="4"/>
        <v>0</v>
      </c>
    </row>
    <row r="61" spans="1:7" ht="25.2" thickBot="1" x14ac:dyDescent="0.85">
      <c r="A61" s="65" t="s">
        <v>0</v>
      </c>
      <c r="B61" s="66"/>
      <c r="C61" s="66"/>
      <c r="D61" s="66"/>
      <c r="E61" s="66"/>
      <c r="F61" s="2">
        <f>F60+F39+F22</f>
        <v>0</v>
      </c>
      <c r="G61" s="1">
        <f t="shared" si="4"/>
        <v>0</v>
      </c>
    </row>
  </sheetData>
  <mergeCells count="36">
    <mergeCell ref="B2:D2"/>
    <mergeCell ref="E1:F1"/>
    <mergeCell ref="A61:E61"/>
    <mergeCell ref="A38:E38"/>
    <mergeCell ref="A21:E21"/>
    <mergeCell ref="A59:E59"/>
    <mergeCell ref="A50:E50"/>
    <mergeCell ref="A40:G40"/>
    <mergeCell ref="A23:G23"/>
    <mergeCell ref="F41:F42"/>
    <mergeCell ref="G41:G42"/>
    <mergeCell ref="A22:E22"/>
    <mergeCell ref="A24:A25"/>
    <mergeCell ref="A41:A42"/>
    <mergeCell ref="A39:E39"/>
    <mergeCell ref="A60:E60"/>
    <mergeCell ref="B41:B42"/>
    <mergeCell ref="C41:C42"/>
    <mergeCell ref="A6:G6"/>
    <mergeCell ref="A5:G5"/>
    <mergeCell ref="B7:B8"/>
    <mergeCell ref="C7:C8"/>
    <mergeCell ref="D7:D8"/>
    <mergeCell ref="E7:E8"/>
    <mergeCell ref="F7:F8"/>
    <mergeCell ref="G7:G8"/>
    <mergeCell ref="G24:G25"/>
    <mergeCell ref="A7:A8"/>
    <mergeCell ref="D41:D42"/>
    <mergeCell ref="E41:E42"/>
    <mergeCell ref="A53:A58"/>
    <mergeCell ref="B24:B25"/>
    <mergeCell ref="C24:C25"/>
    <mergeCell ref="D24:D25"/>
    <mergeCell ref="E24:E25"/>
    <mergeCell ref="F24:F25"/>
  </mergeCells>
  <pageMargins left="0.7" right="0.7" top="0.75" bottom="0.75" header="0.3" footer="0.3"/>
  <pageSetup paperSize="9" orientation="portrait" r:id="rId1"/>
  <ignoredErrors>
    <ignoredError sqref="F4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 wyceny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Krakowska-Ostrowska</dc:creator>
  <cp:lastModifiedBy>Maciej Szreder</cp:lastModifiedBy>
  <dcterms:created xsi:type="dcterms:W3CDTF">2022-04-20T11:51:10Z</dcterms:created>
  <dcterms:modified xsi:type="dcterms:W3CDTF">2022-05-06T10:18:29Z</dcterms:modified>
</cp:coreProperties>
</file>